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D6" i="1"/>
  <c r="D31" l="1"/>
  <c r="D29"/>
  <c r="D26"/>
  <c r="D24"/>
  <c r="D19"/>
  <c r="D15"/>
  <c r="C31"/>
  <c r="C29"/>
  <c r="C26"/>
  <c r="C24"/>
  <c r="C19"/>
  <c r="C15"/>
  <c r="C6"/>
  <c r="C38" l="1"/>
  <c r="D38"/>
  <c r="E38" l="1"/>
  <c r="F38"/>
  <c r="E7"/>
  <c r="F7"/>
  <c r="E8"/>
  <c r="F8"/>
  <c r="E12"/>
  <c r="F12"/>
  <c r="E17"/>
  <c r="F17"/>
  <c r="E19"/>
  <c r="F19"/>
  <c r="E20"/>
  <c r="F20"/>
  <c r="E33" l="1"/>
  <c r="F33"/>
  <c r="E6" l="1"/>
  <c r="E9"/>
  <c r="E10"/>
  <c r="E11"/>
  <c r="E13"/>
  <c r="E14"/>
  <c r="E15"/>
  <c r="E16"/>
  <c r="E18"/>
  <c r="E21"/>
  <c r="E22"/>
  <c r="E23"/>
  <c r="E24"/>
  <c r="E25"/>
  <c r="E26"/>
  <c r="E27"/>
  <c r="E28"/>
  <c r="E29"/>
  <c r="E30"/>
  <c r="E31"/>
  <c r="E32"/>
  <c r="E34"/>
  <c r="E35"/>
  <c r="E36"/>
  <c r="E37"/>
  <c r="F6" l="1"/>
  <c r="F9"/>
  <c r="F10"/>
  <c r="F11"/>
  <c r="F13"/>
  <c r="F14"/>
  <c r="F15"/>
  <c r="F16"/>
  <c r="F18"/>
  <c r="F21"/>
  <c r="F22"/>
  <c r="F24"/>
  <c r="F25"/>
  <c r="F26"/>
  <c r="F27"/>
  <c r="F28"/>
  <c r="F29"/>
  <c r="F30"/>
  <c r="F31"/>
  <c r="F32"/>
  <c r="F34"/>
  <c r="F35"/>
  <c r="F36"/>
  <c r="F37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<sst xmlns="http://schemas.openxmlformats.org/spreadsheetml/2006/main" count="79" uniqueCount="79">
  <si>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</si>
  <si>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</si>
  <si>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</si>
  <si>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</si>
  <si>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</si>
  <si>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</si>
  <si>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</si>
  <si>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</si>
  <si>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</si>
  <si>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</si>
  <si>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</si>
  <si>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</si>
  <si>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</si>
  <si>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</si>
  <si>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</si>
  <si>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</si>
  <si>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</si>
  <si>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</si>
  <si>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</si>
  <si>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</si>
  <si>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</si>
  <si>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</si>
  <si>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</si>
  <si>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</si>
  <si>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</si>
  <si>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</si>
  <si>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</si>
  <si>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</si>
  <si>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</si>
  <si>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</si>
  <si>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</si>
  <si>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</si>
  <si>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</si>
  <si>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</si>
  <si>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</si>
  <si>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</si>
  <si>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</si>
  <si>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</si>
  <si>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</si>
  <si>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</si>
  <si>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</si>
  <si>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</si>
  <si>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</si>
  <si>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</si>
  <si>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</si>
  <si>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</si>
  <si>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</si>
  <si>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</si>
  <si>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</si>
  <si>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</si>
  <si>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</si>
  <si>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</si>
  <si>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</si>
  <si>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</si>
  <si>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</si>
  <si>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</si>
  <si>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</si>
  <si>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</si>
  <si>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</si>
  <si>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</si>
  <si>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</si>
  <si>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</si>
  <si>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</si>
  <si>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</si>
  <si>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</si>
  <si>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</si>
  <si>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</si>
  <si>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</si>
  <si>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</si>
  <si>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</si>
  <si>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</si>
  <si>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</si>
  <si>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</si>
  <si>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</si>
  <si>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Хурсанова Татьяна Владимировна</t>
  </si>
  <si>
    <t>на 01.04.2020</t>
  </si>
  <si>
    <t>Приложение к сведениям об исполнении бюджета  района
по состоянию на 01.04.2020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</si>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</sst>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47"/>
  <sheetViews>
    <sheetView showGridLines="0" tabSelected="1" topLeftCell="A34" workbookViewId="0">
      <selection activeCell="E40" sqref="E40:F40"/>
    </sheetView>
  </sheetViews>
  <sheetFormatPr defaultRowHeight="12.75" customHeight="1" outlineLevelRow="1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>
      <c r="C1" s="42" t="s">
        <v>76</v>
      </c>
      <c r="D1" s="43"/>
      <c r="E1" s="43"/>
      <c r="F1" s="43"/>
    </row>
    <row r="2" spans="1:6" ht="24" customHeight="1">
      <c r="A2" s="41" t="s">
        <v>54</v>
      </c>
      <c r="B2" s="41"/>
      <c r="C2" s="41"/>
      <c r="D2" s="41"/>
      <c r="E2" s="41"/>
      <c r="F2" s="41"/>
    </row>
    <row r="3" spans="1:6" ht="19.5" customHeight="1">
      <c r="A3" s="41" t="s">
        <v>75</v>
      </c>
      <c r="B3" s="41"/>
      <c r="C3" s="41"/>
      <c r="D3" s="41"/>
      <c r="E3" s="41"/>
      <c r="F3" s="41"/>
    </row>
    <row r="4" spans="1:6" ht="18.75" customHeight="1">
      <c r="F4" s="10" t="s">
        <v>57</v>
      </c>
    </row>
    <row r="5" spans="1:6" s="7" customFormat="1" ht="38.25" customHeight="1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>
      <c r="A6" s="28" t="s">
        <v>2</v>
      </c>
      <c r="B6" s="29" t="s">
        <v>3</v>
      </c>
      <c r="C6" s="30">
        <f>SUM(C7:C14)</f>
        <v>396197.2</v>
      </c>
      <c r="D6" s="30">
        <f>SUM(D7:D14)</f>
        <v>76769.900000000009</v>
      </c>
      <c r="E6" s="18">
        <f t="shared" ref="E6:E37" si="0">D6-C6</f>
        <v>-319427.3</v>
      </c>
      <c r="F6" s="19">
        <f t="shared" ref="F6:F38" si="1">D6/C6*100</f>
        <v>19.376689184072983</v>
      </c>
    </row>
    <row r="7" spans="1:6" ht="15" outlineLevel="1">
      <c r="A7" s="31" t="s">
        <v>4</v>
      </c>
      <c r="B7" s="32" t="s">
        <v>5</v>
      </c>
      <c r="C7" s="33">
        <v>87968.4</v>
      </c>
      <c r="D7" s="33">
        <v>15011.5</v>
      </c>
      <c r="E7" s="20">
        <f t="shared" si="0"/>
        <v>-72956.899999999994</v>
      </c>
      <c r="F7" s="21">
        <f t="shared" si="1"/>
        <v>17.064650488129828</v>
      </c>
    </row>
    <row r="8" spans="1:6" ht="30" outlineLevel="1">
      <c r="A8" s="31" t="s">
        <v>6</v>
      </c>
      <c r="B8" s="32" t="s">
        <v>7</v>
      </c>
      <c r="C8" s="33">
        <v>5274.6</v>
      </c>
      <c r="D8" s="33">
        <v>117.7</v>
      </c>
      <c r="E8" s="20">
        <f t="shared" si="0"/>
        <v>-5156.9000000000005</v>
      </c>
      <c r="F8" s="21">
        <f t="shared" si="1"/>
        <v>2.2314488302430515</v>
      </c>
    </row>
    <row r="9" spans="1:6" ht="45" outlineLevel="1">
      <c r="A9" s="31" t="s">
        <v>8</v>
      </c>
      <c r="B9" s="32" t="s">
        <v>9</v>
      </c>
      <c r="C9" s="33">
        <v>725.8</v>
      </c>
      <c r="D9" s="33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>
      <c r="A10" s="31" t="s">
        <v>10</v>
      </c>
      <c r="B10" s="32" t="s">
        <v>11</v>
      </c>
      <c r="C10" s="33">
        <v>26508.6</v>
      </c>
      <c r="D10" s="33">
        <v>4204.6000000000004</v>
      </c>
      <c r="E10" s="20">
        <f t="shared" si="0"/>
        <v>-22304</v>
      </c>
      <c r="F10" s="21">
        <f t="shared" si="1"/>
        <v>15.861267664078829</v>
      </c>
    </row>
    <row r="11" spans="1:6" ht="15" outlineLevel="1">
      <c r="A11" s="31" t="s">
        <v>12</v>
      </c>
      <c r="B11" s="32" t="s">
        <v>13</v>
      </c>
      <c r="C11" s="33">
        <v>204015.7</v>
      </c>
      <c r="D11" s="33">
        <v>45605.8</v>
      </c>
      <c r="E11" s="20">
        <f t="shared" si="0"/>
        <v>-158409.90000000002</v>
      </c>
      <c r="F11" s="21">
        <f t="shared" si="1"/>
        <v>22.354063927433035</v>
      </c>
    </row>
    <row r="12" spans="1:6" ht="30" outlineLevel="1">
      <c r="A12" s="31" t="s">
        <v>14</v>
      </c>
      <c r="B12" s="32" t="s">
        <v>15</v>
      </c>
      <c r="C12" s="33">
        <v>11368.9</v>
      </c>
      <c r="D12" s="33">
        <v>1501.6</v>
      </c>
      <c r="E12" s="20">
        <f t="shared" si="0"/>
        <v>-9867.2999999999993</v>
      </c>
      <c r="F12" s="21">
        <f t="shared" si="1"/>
        <v>13.207962071968263</v>
      </c>
    </row>
    <row r="13" spans="1:6" ht="45" outlineLevel="1">
      <c r="A13" s="31" t="s">
        <v>16</v>
      </c>
      <c r="B13" s="32" t="s">
        <v>17</v>
      </c>
      <c r="C13" s="33">
        <v>1731.9</v>
      </c>
      <c r="D13" s="33">
        <v>0</v>
      </c>
      <c r="E13" s="20">
        <f t="shared" si="0"/>
        <v>-1731.9</v>
      </c>
      <c r="F13" s="21">
        <f t="shared" si="1"/>
        <v>0</v>
      </c>
    </row>
    <row r="14" spans="1:6" s="1" customFormat="1" ht="45">
      <c r="A14" s="31" t="s">
        <v>18</v>
      </c>
      <c r="B14" s="32" t="s">
        <v>19</v>
      </c>
      <c r="C14" s="33">
        <v>58603.3</v>
      </c>
      <c r="D14" s="33">
        <v>10285.299999999999</v>
      </c>
      <c r="E14" s="20">
        <f t="shared" si="0"/>
        <v>-48318</v>
      </c>
      <c r="F14" s="21">
        <f t="shared" si="1"/>
        <v>17.55071813362046</v>
      </c>
    </row>
    <row r="15" spans="1:6" ht="28.5" outlineLevel="1">
      <c r="A15" s="28" t="s">
        <v>20</v>
      </c>
      <c r="B15" s="29" t="s">
        <v>21</v>
      </c>
      <c r="C15" s="30">
        <f>SUM(C16:C18)</f>
        <v>248527.19999999998</v>
      </c>
      <c r="D15" s="30">
        <f>SUM(D16:D18)</f>
        <v>14811.8</v>
      </c>
      <c r="E15" s="18">
        <f t="shared" si="0"/>
        <v>-233715.4</v>
      </c>
      <c r="F15" s="19">
        <f t="shared" si="1"/>
        <v>5.9598305537583007</v>
      </c>
    </row>
    <row r="16" spans="1:6" ht="30" outlineLevel="1">
      <c r="A16" s="31" t="s">
        <v>22</v>
      </c>
      <c r="B16" s="32" t="s">
        <v>23</v>
      </c>
      <c r="C16" s="33">
        <v>44735.4</v>
      </c>
      <c r="D16" s="33">
        <v>430</v>
      </c>
      <c r="E16" s="20">
        <f t="shared" si="0"/>
        <v>-44305.4</v>
      </c>
      <c r="F16" s="21">
        <f t="shared" si="1"/>
        <v>0.96120745539326791</v>
      </c>
    </row>
    <row r="17" spans="1:7" ht="15" outlineLevel="1">
      <c r="A17" s="31" t="s">
        <v>24</v>
      </c>
      <c r="B17" s="32" t="s">
        <v>67</v>
      </c>
      <c r="C17" s="33">
        <v>200591.8</v>
      </c>
      <c r="D17" s="33">
        <v>14381.8</v>
      </c>
      <c r="E17" s="20">
        <f t="shared" si="0"/>
        <v>-186210</v>
      </c>
      <c r="F17" s="21">
        <f t="shared" si="1"/>
        <v>7.1696849023738753</v>
      </c>
    </row>
    <row r="18" spans="1:7" s="1" customFormat="1" ht="45">
      <c r="A18" s="31" t="s">
        <v>61</v>
      </c>
      <c r="B18" s="32" t="s">
        <v>68</v>
      </c>
      <c r="C18" s="33">
        <v>3200</v>
      </c>
      <c r="D18" s="33">
        <v>0</v>
      </c>
      <c r="E18" s="20">
        <f t="shared" si="0"/>
        <v>-3200</v>
      </c>
      <c r="F18" s="21">
        <f t="shared" si="1"/>
        <v>0</v>
      </c>
    </row>
    <row r="19" spans="1:7" ht="14.25" outlineLevel="1">
      <c r="A19" s="28" t="s">
        <v>25</v>
      </c>
      <c r="B19" s="29" t="s">
        <v>26</v>
      </c>
      <c r="C19" s="30">
        <f>SUM(C20:C23)</f>
        <v>20297.400000000001</v>
      </c>
      <c r="D19" s="30">
        <f>SUM(D20:D23)</f>
        <v>11472.8</v>
      </c>
      <c r="E19" s="18">
        <f t="shared" si="0"/>
        <v>-8824.6000000000022</v>
      </c>
      <c r="F19" s="19">
        <f t="shared" si="1"/>
        <v>56.523495620128685</v>
      </c>
    </row>
    <row r="20" spans="1:7" ht="15" outlineLevel="1">
      <c r="A20" s="31" t="s">
        <v>27</v>
      </c>
      <c r="B20" s="32" t="s">
        <v>28</v>
      </c>
      <c r="C20" s="33">
        <v>1546.8</v>
      </c>
      <c r="D20" s="33">
        <v>271.60000000000002</v>
      </c>
      <c r="E20" s="20">
        <f t="shared" si="0"/>
        <v>-1275.1999999999998</v>
      </c>
      <c r="F20" s="21">
        <f t="shared" si="1"/>
        <v>17.558831135246962</v>
      </c>
    </row>
    <row r="21" spans="1:7" ht="30" outlineLevel="1">
      <c r="A21" s="31" t="s">
        <v>62</v>
      </c>
      <c r="B21" s="32" t="s">
        <v>63</v>
      </c>
      <c r="C21" s="33">
        <v>7038.6</v>
      </c>
      <c r="D21" s="33">
        <v>1251.5999999999999</v>
      </c>
      <c r="E21" s="20">
        <f t="shared" si="0"/>
        <v>-5787</v>
      </c>
      <c r="F21" s="21">
        <f t="shared" si="1"/>
        <v>17.781945273207739</v>
      </c>
    </row>
    <row r="22" spans="1:7" ht="15" outlineLevel="1">
      <c r="A22" s="31" t="s">
        <v>29</v>
      </c>
      <c r="B22" s="32" t="s">
        <v>30</v>
      </c>
      <c r="C22" s="33">
        <v>5156.3999999999996</v>
      </c>
      <c r="D22" s="33">
        <v>5156.3999999999996</v>
      </c>
      <c r="E22" s="20">
        <f t="shared" si="0"/>
        <v>0</v>
      </c>
      <c r="F22" s="21">
        <f t="shared" si="1"/>
        <v>100</v>
      </c>
    </row>
    <row r="23" spans="1:7" s="1" customFormat="1" ht="15" outlineLevel="1">
      <c r="A23" s="31" t="s">
        <v>31</v>
      </c>
      <c r="B23" s="32" t="s">
        <v>32</v>
      </c>
      <c r="C23" s="33">
        <v>6555.6</v>
      </c>
      <c r="D23" s="33">
        <v>4793.2</v>
      </c>
      <c r="E23" s="20">
        <f t="shared" si="0"/>
        <v>-1762.4000000000005</v>
      </c>
      <c r="F23" s="21">
        <v>0</v>
      </c>
    </row>
    <row r="24" spans="1:7" s="1" customFormat="1" ht="28.5">
      <c r="A24" s="28" t="s">
        <v>33</v>
      </c>
      <c r="B24" s="29" t="s">
        <v>34</v>
      </c>
      <c r="C24" s="30">
        <f>SUM(C25:C25)</f>
        <v>300269.8</v>
      </c>
      <c r="D24" s="30">
        <f>SUM(D25:D25)</f>
        <v>0</v>
      </c>
      <c r="E24" s="18">
        <f t="shared" si="0"/>
        <v>-300269.8</v>
      </c>
      <c r="F24" s="19">
        <f t="shared" si="1"/>
        <v>0</v>
      </c>
    </row>
    <row r="25" spans="1:7" s="1" customFormat="1" ht="30" outlineLevel="1">
      <c r="A25" s="31" t="s">
        <v>35</v>
      </c>
      <c r="B25" s="32" t="s">
        <v>36</v>
      </c>
      <c r="C25" s="33">
        <v>300269.8</v>
      </c>
      <c r="D25" s="33">
        <v>0</v>
      </c>
      <c r="E25" s="20">
        <f t="shared" si="0"/>
        <v>-300269.8</v>
      </c>
      <c r="F25" s="21">
        <f t="shared" si="1"/>
        <v>0</v>
      </c>
    </row>
    <row r="26" spans="1:7" s="1" customFormat="1" ht="28.5">
      <c r="A26" s="28" t="s">
        <v>37</v>
      </c>
      <c r="B26" s="29" t="s">
        <v>38</v>
      </c>
      <c r="C26" s="30">
        <f>SUM(C27:C28)</f>
        <v>685839.9</v>
      </c>
      <c r="D26" s="30">
        <f>SUM(D27:D28)</f>
        <v>128371</v>
      </c>
      <c r="E26" s="18">
        <f t="shared" si="0"/>
        <v>-557468.9</v>
      </c>
      <c r="F26" s="19">
        <f t="shared" si="1"/>
        <v>18.717342050236503</v>
      </c>
      <c r="G26" s="2"/>
    </row>
    <row r="27" spans="1:7" ht="45" outlineLevel="1">
      <c r="A27" s="31" t="s">
        <v>39</v>
      </c>
      <c r="B27" s="32" t="s">
        <v>40</v>
      </c>
      <c r="C27" s="33">
        <v>616449</v>
      </c>
      <c r="D27" s="33">
        <v>120094.2</v>
      </c>
      <c r="E27" s="20">
        <f t="shared" si="0"/>
        <v>-496354.8</v>
      </c>
      <c r="F27" s="21">
        <f t="shared" si="1"/>
        <v>19.481611617506069</v>
      </c>
    </row>
    <row r="28" spans="1:7" s="1" customFormat="1" ht="15" outlineLevel="1">
      <c r="A28" s="31" t="s">
        <v>41</v>
      </c>
      <c r="B28" s="32" t="s">
        <v>42</v>
      </c>
      <c r="C28" s="33">
        <v>69390.899999999994</v>
      </c>
      <c r="D28" s="33">
        <v>8276.7999999999993</v>
      </c>
      <c r="E28" s="20">
        <f t="shared" si="0"/>
        <v>-61114.099999999991</v>
      </c>
      <c r="F28" s="21">
        <f t="shared" si="1"/>
        <v>11.927788802278108</v>
      </c>
    </row>
    <row r="29" spans="1:7" ht="14.25" outlineLevel="1">
      <c r="A29" s="28" t="s">
        <v>64</v>
      </c>
      <c r="B29" s="29" t="s">
        <v>69</v>
      </c>
      <c r="C29" s="30">
        <f>C30</f>
        <v>8059.5</v>
      </c>
      <c r="D29" s="30">
        <f>D30</f>
        <v>2092.4</v>
      </c>
      <c r="E29" s="18">
        <f t="shared" si="0"/>
        <v>-5967.1</v>
      </c>
      <c r="F29" s="19">
        <f t="shared" si="1"/>
        <v>25.961908306966937</v>
      </c>
    </row>
    <row r="30" spans="1:7" s="1" customFormat="1" ht="15" outlineLevel="1">
      <c r="A30" s="31" t="s">
        <v>65</v>
      </c>
      <c r="B30" s="32" t="s">
        <v>66</v>
      </c>
      <c r="C30" s="33">
        <v>8059.5</v>
      </c>
      <c r="D30" s="33">
        <v>2092.4</v>
      </c>
      <c r="E30" s="20">
        <f t="shared" si="0"/>
        <v>-5967.1</v>
      </c>
      <c r="F30" s="21">
        <f t="shared" si="1"/>
        <v>25.961908306966937</v>
      </c>
    </row>
    <row r="31" spans="1:7" s="1" customFormat="1" ht="14.25">
      <c r="A31" s="28" t="s">
        <v>43</v>
      </c>
      <c r="B31" s="29" t="s">
        <v>44</v>
      </c>
      <c r="C31" s="30">
        <f>SUM(C32:C37)</f>
        <v>523025.1</v>
      </c>
      <c r="D31" s="30">
        <f>SUM(D32:D37)</f>
        <v>181033.8</v>
      </c>
      <c r="E31" s="18">
        <f t="shared" si="0"/>
        <v>-341991.3</v>
      </c>
      <c r="F31" s="19">
        <f t="shared" si="1"/>
        <v>34.612832156621167</v>
      </c>
    </row>
    <row r="32" spans="1:7" ht="45" outlineLevel="1">
      <c r="A32" s="31" t="s">
        <v>45</v>
      </c>
      <c r="B32" s="32" t="s">
        <v>46</v>
      </c>
      <c r="C32" s="33">
        <v>214734.8</v>
      </c>
      <c r="D32" s="33">
        <v>105916.9</v>
      </c>
      <c r="E32" s="20">
        <f t="shared" si="0"/>
        <v>-108817.9</v>
      </c>
      <c r="F32" s="21">
        <f t="shared" si="1"/>
        <v>49.324515635099672</v>
      </c>
    </row>
    <row r="33" spans="1:6" ht="45" outlineLevel="1">
      <c r="A33" s="31" t="s">
        <v>70</v>
      </c>
      <c r="B33" s="32" t="s">
        <v>71</v>
      </c>
      <c r="C33" s="33">
        <v>302693.90000000002</v>
      </c>
      <c r="D33" s="33">
        <v>75000</v>
      </c>
      <c r="E33" s="20">
        <f t="shared" si="0"/>
        <v>-227693.90000000002</v>
      </c>
      <c r="F33" s="21">
        <f t="shared" si="1"/>
        <v>24.777506253016661</v>
      </c>
    </row>
    <row r="34" spans="1:6" ht="30" outlineLevel="1">
      <c r="A34" s="31" t="s">
        <v>47</v>
      </c>
      <c r="B34" s="32" t="s">
        <v>48</v>
      </c>
      <c r="C34" s="33">
        <v>40</v>
      </c>
      <c r="D34" s="33">
        <v>0</v>
      </c>
      <c r="E34" s="20">
        <f t="shared" si="0"/>
        <v>-40</v>
      </c>
      <c r="F34" s="21">
        <f t="shared" si="1"/>
        <v>0</v>
      </c>
    </row>
    <row r="35" spans="1:6" ht="15" outlineLevel="1">
      <c r="A35" s="31" t="s">
        <v>49</v>
      </c>
      <c r="B35" s="32" t="s">
        <v>50</v>
      </c>
      <c r="C35" s="33">
        <v>63.3</v>
      </c>
      <c r="D35" s="33">
        <v>0.3</v>
      </c>
      <c r="E35" s="20">
        <f t="shared" si="0"/>
        <v>-63</v>
      </c>
      <c r="F35" s="21">
        <f t="shared" si="1"/>
        <v>0.47393364928909953</v>
      </c>
    </row>
    <row r="36" spans="1:6" ht="15" outlineLevel="1">
      <c r="A36" s="31" t="s">
        <v>51</v>
      </c>
      <c r="B36" s="32" t="s">
        <v>52</v>
      </c>
      <c r="C36" s="33">
        <v>493.1</v>
      </c>
      <c r="D36" s="33">
        <v>116.6</v>
      </c>
      <c r="E36" s="20">
        <f t="shared" si="0"/>
        <v>-376.5</v>
      </c>
      <c r="F36" s="21">
        <f t="shared" si="1"/>
        <v>23.646319205029403</v>
      </c>
    </row>
    <row r="37" spans="1:6" ht="15" outlineLevel="1">
      <c r="A37" s="31" t="s">
        <v>72</v>
      </c>
      <c r="B37" s="32" t="s">
        <v>73</v>
      </c>
      <c r="C37" s="33">
        <v>5000</v>
      </c>
      <c r="D37" s="33">
        <v>0</v>
      </c>
      <c r="E37" s="20">
        <f t="shared" si="0"/>
        <v>-5000</v>
      </c>
      <c r="F37" s="21">
        <f t="shared" si="1"/>
        <v>0</v>
      </c>
    </row>
    <row r="38" spans="1:6" s="1" customFormat="1" ht="14.25" outlineLevel="1">
      <c r="A38" s="34" t="s">
        <v>53</v>
      </c>
      <c r="B38" s="35"/>
      <c r="C38" s="36">
        <f>C6+C15+C19+C24+C26+C29+C31</f>
        <v>2182216.1</v>
      </c>
      <c r="D38" s="36">
        <f>D6+D15+D19+D24+D26+D29+D31</f>
        <v>414551.69999999995</v>
      </c>
      <c r="E38" s="18">
        <f>D38-C38</f>
        <v>-1767664.4000000001</v>
      </c>
      <c r="F38" s="19">
        <f t="shared" si="1"/>
        <v>18.996821625502623</v>
      </c>
    </row>
    <row r="39" spans="1:6" s="1" customFormat="1" ht="14.25" outlineLevel="1">
      <c r="A39" s="22"/>
      <c r="B39" s="23"/>
      <c r="C39" s="24"/>
      <c r="D39" s="24"/>
      <c r="E39" s="25"/>
      <c r="F39" s="26"/>
    </row>
    <row r="40" spans="1:6" s="7" customFormat="1" ht="36.75" customHeight="1" outlineLevel="1">
      <c r="A40" s="45" t="s">
        <v>77</v>
      </c>
      <c r="B40" s="45"/>
      <c r="C40" s="27"/>
      <c r="D40" s="27"/>
      <c r="E40" s="46" t="s">
        <v>78</v>
      </c>
      <c r="F40" s="46"/>
    </row>
    <row r="41" spans="1:6" ht="12.75" customHeight="1">
      <c r="A41" s="12"/>
      <c r="B41" s="13"/>
      <c r="C41" s="14"/>
      <c r="D41" s="14"/>
      <c r="E41" s="11"/>
      <c r="F41" s="11"/>
    </row>
    <row r="42" spans="1:6" ht="12.75" customHeight="1">
      <c r="A42" s="44" t="s">
        <v>74</v>
      </c>
      <c r="B42" s="44"/>
      <c r="C42" s="44"/>
      <c r="D42" s="44"/>
      <c r="E42" s="44"/>
      <c r="F42" s="44"/>
    </row>
    <row r="43" spans="1:6" ht="12.75" customHeight="1">
      <c r="A43" s="37" t="s">
        <v>60</v>
      </c>
      <c r="B43" s="38"/>
      <c r="C43" s="39"/>
      <c r="D43" s="40"/>
      <c r="E43" s="37"/>
      <c r="F43" s="37"/>
    </row>
    <row r="44" spans="1:6" ht="12.75" customHeight="1">
      <c r="A44" s="37"/>
      <c r="B44" s="38"/>
      <c r="C44" s="39"/>
      <c r="D44" s="40"/>
      <c r="E44" s="37"/>
      <c r="F44" s="37"/>
    </row>
    <row r="45" spans="1:6" ht="12.75" customHeight="1">
      <c r="A45" s="37"/>
      <c r="B45" s="38"/>
      <c r="C45" s="39"/>
      <c r="D45" s="40"/>
      <c r="E45" s="37"/>
      <c r="F45" s="37"/>
    </row>
    <row r="46" spans="1:6" ht="12.75" customHeight="1">
      <c r="C46" s="3"/>
      <c r="D46" s="4"/>
    </row>
    <row r="47" spans="1:6" ht="12.75" customHeight="1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Александр</cp:lastModifiedBy>
  <cp:lastPrinted>2019-11-26T10:21:54Z</cp:lastPrinted>
  <dcterms:created xsi:type="dcterms:W3CDTF">2017-06-16T05:03:32Z</dcterms:created>
  <dcterms:modified xsi:type="dcterms:W3CDTF">2020-05-12T09:07:55Z</dcterms:modified>
</cp:coreProperties>
</file>